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Реестр источников доходов\"/>
    </mc:Choice>
  </mc:AlternateContent>
  <bookViews>
    <workbookView xWindow="0" yWindow="0" windowWidth="14370" windowHeight="858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I36" i="1" l="1"/>
  <c r="I35" i="1"/>
  <c r="I22" i="1"/>
  <c r="I20" i="1"/>
  <c r="I12" i="1"/>
  <c r="K48" i="1" l="1"/>
  <c r="I45" i="1"/>
  <c r="I44" i="1"/>
  <c r="I38" i="1"/>
  <c r="H48" i="1" l="1"/>
  <c r="I26" i="1" l="1"/>
  <c r="J48" i="1" l="1"/>
  <c r="G48" i="1" l="1"/>
  <c r="I42" i="1"/>
  <c r="I43" i="1"/>
  <c r="I41" i="1"/>
  <c r="I39" i="1"/>
  <c r="I37" i="1"/>
  <c r="I25" i="1"/>
  <c r="I24" i="1"/>
  <c r="I19" i="1" l="1"/>
  <c r="I18" i="1"/>
  <c r="I17" i="1"/>
  <c r="I16" i="1"/>
  <c r="I15" i="1"/>
  <c r="I11" i="1"/>
  <c r="P32" i="2"/>
  <c r="O43" i="2"/>
  <c r="I48" i="1" l="1"/>
  <c r="K18" i="2" l="1"/>
  <c r="I19" i="2"/>
</calcChain>
</file>

<file path=xl/sharedStrings.xml><?xml version="1.0" encoding="utf-8"?>
<sst xmlns="http://schemas.openxmlformats.org/spreadsheetml/2006/main" count="270" uniqueCount="174">
  <si>
    <t>Номер реестровой записи</t>
  </si>
  <si>
    <t>Наименование группы источников доходов бюджетов/ наименование источника дохода бюджета</t>
  </si>
  <si>
    <t>Классификация доходов бюджета</t>
  </si>
  <si>
    <t>Код</t>
  </si>
  <si>
    <t>наименование</t>
  </si>
  <si>
    <t>Код строки</t>
  </si>
  <si>
    <t>Прогноз доходов бюджета</t>
  </si>
  <si>
    <t xml:space="preserve">Приложение </t>
  </si>
  <si>
    <t xml:space="preserve">к Порядку формирования и ведения реестра </t>
  </si>
  <si>
    <t>источников доходов бюджета муници-</t>
  </si>
  <si>
    <t>пального района "Тунгиро-Олёкминский район"</t>
  </si>
  <si>
    <t>Комитет по финансам администрации муниципального района "Тунгиро-Олёкминский район" Забайкальского края</t>
  </si>
  <si>
    <t>Субвенции бюджетам муниципальных районов на выполнение передаваемых полномочий субъектов Российской Федерации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</si>
  <si>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</si>
  <si>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</si>
  <si>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Дотации бюджетам муниципальных районов на выравнивание бюджетной обеспеченности</t>
  </si>
  <si>
    <t>90211109045050000120</t>
  </si>
  <si>
    <t>10010302230010000110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</si>
  <si>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</si>
  <si>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</si>
  <si>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</si>
  <si>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</si>
  <si>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</si>
  <si>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</si>
  <si>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</si>
  <si>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</si>
  <si>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</si>
  <si>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Федеральное казначейство</t>
  </si>
  <si>
    <t>Федеральная налоговая служба</t>
  </si>
  <si>
    <t xml:space="preserve">Наименование главного администратора доходов </t>
  </si>
  <si>
    <t>Доходы/ Налоги на товары (работы, услуги) реализуемые на территории Российской Федерации</t>
  </si>
  <si>
    <t>Доходы/ Налоги на товары (работы, услуги), реализуемые на территории Российской Федерации</t>
  </si>
  <si>
    <t>Доходы/ Штрафы, санкции, возмещение ущерба</t>
  </si>
  <si>
    <t>Доходы/ Налоги на прибыль, доходы</t>
  </si>
  <si>
    <t>Доходы/ Налоги на совокупный доход</t>
  </si>
  <si>
    <t>Доходы/ Налоги, сборы и регулярные платежи за использование природными ресурсами</t>
  </si>
  <si>
    <t>Доходы/ Государственная пошлина сборы</t>
  </si>
  <si>
    <t>Доходы/ Доходы от внешнеэкономической деятельности</t>
  </si>
  <si>
    <t>-</t>
  </si>
  <si>
    <t>18210102010010000110</t>
  </si>
  <si>
    <t>18210102030010000110</t>
  </si>
  <si>
    <t>18210502010020000110</t>
  </si>
  <si>
    <t>Безвозмездные поступления/ Безвозмездные поступления от других бюджетов бюджетной системы Российской Федерации</t>
  </si>
  <si>
    <t>90220215001050000151</t>
  </si>
  <si>
    <t>90220230024050000151</t>
  </si>
  <si>
    <t>90220230027050000151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</si>
  <si>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</si>
  <si>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18211603010016000140</t>
  </si>
  <si>
    <t>Денежные взыскания (штрафы) за нарушение законодательства о налогах и сборах, предусмотренными статьями 116,118, статьёй 119.1, пунктами 1 и 2 статьи 120, статьями 125,126,128,129,129.1,132,133,134,135,135.1. Налогового  кодекса Российской Федерации</t>
  </si>
  <si>
    <t>Министерство внутренних дел Российской Федерации</t>
  </si>
  <si>
    <t>90211302995050000130</t>
  </si>
  <si>
    <t>Прочие доходы от компенсации затрат бюджетов муниципальных районов</t>
  </si>
  <si>
    <t>Земельный налог с организаций, обладающих земельным участком, расположенных в границах межселенных территорий (сумма платежа (перерасчеты, недоимка и задолженность по соответствующему платежу, в т.ч. по отмененному)</t>
  </si>
  <si>
    <t>Доходы/ доходы от оказания платных услуг и компенсации затрат государства</t>
  </si>
  <si>
    <t>Доходы/ Платежи при пользовании природными ресурсами</t>
  </si>
  <si>
    <t>04811201010010000120</t>
  </si>
  <si>
    <t>Федеральная служба по надзору в сфере природопользования</t>
  </si>
  <si>
    <t>Доходы/ платежи при использовании природными ресурсами</t>
  </si>
  <si>
    <t>04811201030016000120</t>
  </si>
  <si>
    <t>04811201040016000120</t>
  </si>
  <si>
    <t>Плата за сбросы веществ в водные объекты(федеральные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</si>
  <si>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и потребления (федеральные государственные органы, Банк России, органы управления государственными внебюджетными фондами Российской Федерацииуправления государственными внебюджетными фондами Российской Федерации)</t>
  </si>
  <si>
    <t>90211705050050000180</t>
  </si>
  <si>
    <t>Прочие неналоговые доходы бюджетов муниципальных районов</t>
  </si>
  <si>
    <t>Прочие постпления от денежных взысканий (штрафов) и иных сумм в возмещении ущерба, зачисляемые в бюджеты муниципальных районов(федеральные государственные органы, Банк России, органы управления государственными внебюджетными фондами Российской Федерации)</t>
  </si>
  <si>
    <t>18811690050056000140</t>
  </si>
  <si>
    <t>9022022999050000151</t>
  </si>
  <si>
    <t>Прочие субсидии бюджетам  муниципальных районов</t>
  </si>
  <si>
    <t>90220225515050000151</t>
  </si>
  <si>
    <t>Субсидии бюджетам муниципальных районов на поддержку экономического и социального развития коренных малочисленных народов Севера, Сибири и Дальнего Востока</t>
  </si>
  <si>
    <t>04611625030010000140</t>
  </si>
  <si>
    <t>18210701030011000110</t>
  </si>
  <si>
    <t>Налог на добычу полезных ископаемых (за исключением полезных ископаемых в виде природных алмазов) (сумма платежа (перерасчеты, недоимка  и задолэженность по существующему платежу, в том числе по отмененному)</t>
  </si>
  <si>
    <t>Плата за выбросы загрязняющих веществ в атмосферный воздух стационарными объектами(федеральные государственные органы, Банк России, органы управления государственными внебюджетными фондами Российской Федерацииуправления государственными внебюджетными фондами Российской Федерации)</t>
  </si>
  <si>
    <t>75,0</t>
  </si>
  <si>
    <t>5,8</t>
  </si>
  <si>
    <t>6,0</t>
  </si>
  <si>
    <t>-114,5</t>
  </si>
  <si>
    <t>119,0</t>
  </si>
  <si>
    <t>3,0</t>
  </si>
  <si>
    <t>1087,0</t>
  </si>
  <si>
    <t>25,7</t>
  </si>
  <si>
    <t>14,0</t>
  </si>
  <si>
    <t>0,5</t>
  </si>
  <si>
    <t>78,2</t>
  </si>
  <si>
    <t>46206,0</t>
  </si>
  <si>
    <t>22194,0</t>
  </si>
  <si>
    <t>3,9</t>
  </si>
  <si>
    <t>90211402053050000410</t>
  </si>
  <si>
    <t>Прочие  доходы бюджетов муниципальных районов</t>
  </si>
  <si>
    <t>90211690050050000140</t>
  </si>
  <si>
    <t>75</t>
  </si>
  <si>
    <t>512</t>
  </si>
  <si>
    <t>9</t>
  </si>
  <si>
    <t>807</t>
  </si>
  <si>
    <t>11</t>
  </si>
  <si>
    <t>77</t>
  </si>
  <si>
    <t>119</t>
  </si>
  <si>
    <t>341</t>
  </si>
  <si>
    <t>46206</t>
  </si>
  <si>
    <t>22312</t>
  </si>
  <si>
    <t>1087</t>
  </si>
  <si>
    <t>100</t>
  </si>
  <si>
    <t>90211105013050000120</t>
  </si>
  <si>
    <t>Денежные взыскания (штрафы) за нарушение законодательства об охране и спользовании животного мира</t>
  </si>
  <si>
    <t>90220235118050000151</t>
  </si>
  <si>
    <t xml:space="preserve">Субвенции бюджетам муниципальных районов на осуществление первичного воинского учета на территориях, где отсутствуют военные комиссариаты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</si>
  <si>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ИТОГО</t>
  </si>
  <si>
    <t>18210803010010000110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</si>
  <si>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</si>
  <si>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</si>
  <si>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РЕЕСТ ИСТОЧНИКОВ ДОХОДОВ за 2019 г.</t>
  </si>
  <si>
    <r>
      <t>Кассовые поступления в текущем финансовом году (по состоянию на "</t>
    </r>
    <r>
      <rPr>
        <u/>
        <sz val="8"/>
        <color theme="1"/>
        <rFont val="Times New Roman"/>
        <family val="1"/>
        <charset val="204"/>
      </rPr>
      <t>01</t>
    </r>
    <r>
      <rPr>
        <sz val="8"/>
        <color theme="1"/>
        <rFont val="Times New Roman"/>
        <family val="1"/>
        <charset val="204"/>
      </rPr>
      <t xml:space="preserve"> "</t>
    </r>
    <r>
      <rPr>
        <u/>
        <sz val="8"/>
        <color theme="1"/>
        <rFont val="Times New Roman"/>
        <family val="1"/>
        <charset val="204"/>
      </rPr>
      <t>января</t>
    </r>
    <r>
      <rPr>
        <sz val="8"/>
        <color theme="1"/>
        <rFont val="Times New Roman"/>
        <family val="1"/>
        <charset val="204"/>
      </rPr>
      <t>20 20г.)тыс.руб.</t>
    </r>
  </si>
  <si>
    <r>
      <t>Оценка исполнения 20</t>
    </r>
    <r>
      <rPr>
        <u/>
        <sz val="8"/>
        <color theme="1"/>
        <rFont val="Times New Roman"/>
        <family val="1"/>
        <charset val="204"/>
      </rPr>
      <t>19</t>
    </r>
    <r>
      <rPr>
        <sz val="8"/>
        <color theme="1"/>
        <rFont val="Times New Roman"/>
        <family val="1"/>
        <charset val="204"/>
      </rPr>
      <t xml:space="preserve"> г. (текущий финансовый год)%</t>
    </r>
  </si>
  <si>
    <t>на 20_20__ г. (очередной финансовый год)тыс.руб.</t>
  </si>
  <si>
    <r>
      <t>на 2021</t>
    </r>
    <r>
      <rPr>
        <u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г. (первый год планового периода год)тыс.руб.</t>
    </r>
  </si>
  <si>
    <r>
      <t>на 2022</t>
    </r>
    <r>
      <rPr>
        <u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г. (второй  год планового периода год)тыс.руб.</t>
    </r>
  </si>
  <si>
    <r>
      <t>Прогноз доходов бюджета на 20</t>
    </r>
    <r>
      <rPr>
        <u/>
        <sz val="8"/>
        <color theme="1"/>
        <rFont val="Times New Roman"/>
        <family val="1"/>
        <charset val="204"/>
      </rPr>
      <t>19</t>
    </r>
    <r>
      <rPr>
        <sz val="8"/>
        <color theme="1"/>
        <rFont val="Times New Roman"/>
        <family val="1"/>
        <charset val="204"/>
      </rPr>
      <t xml:space="preserve"> г. (текущий финансовый год)тыс.руб.</t>
    </r>
  </si>
  <si>
    <t>1821060633050000110</t>
  </si>
  <si>
    <t>04811201070016000120</t>
  </si>
  <si>
    <t>Плата за выбросы загрязняющих веществ, образующихся при сжигании на факельных установках и (или) рассеивании попутного нефтянного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</si>
  <si>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18210102020013000110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</si>
  <si>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отмененному, пени)</t>
  </si>
  <si>
    <t>18210102050012100110</t>
  </si>
  <si>
    <t>Налог на доходы физических лиц с доходовс суммы прибыли контролируемой иностраной компании, полученной физическими лицами, признаваемыми контролирующими лицами этой компании (пени по соответствующему платежу)</t>
  </si>
  <si>
    <t>18210601030052100110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</si>
  <si>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 (пени по соответствующему платежу)</t>
  </si>
  <si>
    <t>90220215002050000151</t>
  </si>
  <si>
    <t>Дотации бюджетам муниципальных районов на поддержку мер по обеспечению сбалансированности бюджетов</t>
  </si>
  <si>
    <t>90220249001050000150</t>
  </si>
  <si>
    <t>Межбюджетные трансферты, передаваемые бюджетам муниципальныхза счет средств резервного фонда Правительства Российской Федерации</t>
  </si>
  <si>
    <t>90220245505050000150</t>
  </si>
  <si>
    <t>90220225467050000150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</si>
  <si>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</si>
  <si>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Межбюджетные трансферты, передаваемые бюджетам муниципальных районов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</si>
  <si>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90220235469050000150</t>
  </si>
  <si>
    <t>Субвенции бюджетам муниципальных районов на проведение Всероссийской переписи населения 2020 года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</si>
  <si>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</si>
  <si>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</si>
  <si>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</si>
  <si>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</si>
  <si>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</si>
  <si>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</si>
  <si>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</si>
  <si>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</si>
  <si>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</si>
  <si>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</si>
  <si>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</si>
  <si>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</si>
  <si>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</si>
  <si>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</si>
  <si>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</si>
  <si>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</si>
  <si>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</si>
  <si>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</si>
  <si>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</si>
  <si>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</si>
  <si>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</si>
  <si>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</si>
  <si>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</si>
  <si>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</si>
  <si>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</si>
  <si>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</si>
  <si>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</si>
  <si>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</si>
  <si>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</si>
  <si>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</si>
  <si>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</si>
  <si>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</si>
  <si>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</si>
  <si>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</si>
  <si>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</si>
  <si>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9000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</si>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</sst>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9"/>
      <color theme="1"/>
      <name val="Тимес"/>
      <charset val="204"/>
    </font>
    <font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6" fillId="0" borderId="0" xfId="0" applyFont="1"/>
    <xf numFmtId="2" fontId="0" fillId="0" borderId="0" xfId="0" applyNumberFormat="1"/>
    <xf numFmtId="165" fontId="0" fillId="0" borderId="0" xfId="0" applyNumberFormat="1"/>
    <xf numFmtId="165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165" fontId="9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0" fontId="8" fillId="0" borderId="0" xfId="0" applyFont="1" applyFill="1"/>
    <xf numFmtId="165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49" fontId="4" fillId="0" borderId="3" xfId="0" applyNumberFormat="1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49" fontId="4" fillId="0" borderId="5" xfId="0" applyNumberFormat="1" applyFont="1" applyBorder="1" applyAlignment="1">
      <alignment wrapText="1"/>
    </xf>
    <xf numFmtId="165" fontId="4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10" fillId="0" borderId="6" xfId="0" applyFont="1" applyBorder="1" applyAlignment="1"/>
    <xf numFmtId="0" fontId="10" fillId="0" borderId="3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40" workbookViewId="0">
      <selection activeCell="I55" sqref="I55"/>
    </sheetView>
  </sheetViews>
  <sheetFormatPr defaultRowHeight="15"/>
  <cols>
    <col min="1" max="1" width="5" customWidth="1"/>
    <col min="2" max="2" width="18.28515625" customWidth="1"/>
    <col min="3" max="3" width="19.42578125" customWidth="1"/>
    <col min="4" max="4" width="25.140625" customWidth="1"/>
    <col min="5" max="5" width="19.5703125" customWidth="1"/>
    <col min="6" max="6" width="7.28515625" customWidth="1"/>
    <col min="7" max="7" width="18" customWidth="1"/>
    <col min="8" max="8" width="10.7109375" customWidth="1"/>
    <col min="9" max="9" width="11.7109375" customWidth="1"/>
    <col min="10" max="10" width="11.140625" customWidth="1"/>
    <col min="11" max="11" width="10.42578125" customWidth="1"/>
    <col min="12" max="12" width="7.85546875" customWidth="1"/>
  </cols>
  <sheetData>
    <row r="1" spans="1:13">
      <c r="F1" s="5" t="s">
        <v>7</v>
      </c>
      <c r="G1" s="5"/>
      <c r="H1" s="5"/>
      <c r="I1" s="5"/>
      <c r="J1" s="5"/>
      <c r="K1" s="1"/>
      <c r="L1" s="1"/>
      <c r="M1" s="1"/>
    </row>
    <row r="2" spans="1:13">
      <c r="F2" s="5" t="s">
        <v>8</v>
      </c>
      <c r="G2" s="5"/>
      <c r="H2" s="5"/>
      <c r="I2" s="5"/>
      <c r="J2" s="5"/>
      <c r="K2" s="1"/>
      <c r="L2" s="1"/>
      <c r="M2" s="1"/>
    </row>
    <row r="3" spans="1:13">
      <c r="F3" s="5" t="s">
        <v>9</v>
      </c>
      <c r="G3" s="5"/>
      <c r="H3" s="5"/>
      <c r="I3" s="5"/>
      <c r="J3" s="5"/>
      <c r="K3" s="1"/>
      <c r="L3" s="1"/>
      <c r="M3" s="1"/>
    </row>
    <row r="4" spans="1:13">
      <c r="F4" s="5" t="s">
        <v>10</v>
      </c>
      <c r="G4" s="5"/>
      <c r="H4" s="5"/>
      <c r="I4" s="5"/>
      <c r="J4" s="5"/>
      <c r="K4" s="1"/>
      <c r="L4" s="1"/>
      <c r="M4" s="1"/>
    </row>
    <row r="6" spans="1:13">
      <c r="C6" s="16" t="s">
        <v>111</v>
      </c>
      <c r="D6" s="16"/>
    </row>
    <row r="8" spans="1:13" ht="40.5" customHeight="1">
      <c r="A8" s="48" t="s">
        <v>0</v>
      </c>
      <c r="B8" s="48" t="s">
        <v>1</v>
      </c>
      <c r="C8" s="45" t="s">
        <v>2</v>
      </c>
      <c r="D8" s="47"/>
      <c r="E8" s="48" t="s">
        <v>29</v>
      </c>
      <c r="F8" s="48" t="s">
        <v>5</v>
      </c>
      <c r="G8" s="48" t="s">
        <v>117</v>
      </c>
      <c r="H8" s="48" t="s">
        <v>112</v>
      </c>
      <c r="I8" s="48" t="s">
        <v>113</v>
      </c>
      <c r="J8" s="45" t="s">
        <v>6</v>
      </c>
      <c r="K8" s="46"/>
      <c r="L8" s="47"/>
    </row>
    <row r="9" spans="1:13" ht="134.25" customHeight="1">
      <c r="A9" s="50"/>
      <c r="B9" s="49"/>
      <c r="C9" s="2" t="s">
        <v>3</v>
      </c>
      <c r="D9" s="3" t="s">
        <v>4</v>
      </c>
      <c r="E9" s="49"/>
      <c r="F9" s="49"/>
      <c r="G9" s="49"/>
      <c r="H9" s="49"/>
      <c r="I9" s="49"/>
      <c r="J9" s="3" t="s">
        <v>114</v>
      </c>
      <c r="K9" s="3" t="s">
        <v>115</v>
      </c>
      <c r="L9" s="3" t="s">
        <v>116</v>
      </c>
    </row>
    <row r="10" spans="1:13" ht="12" customHeight="1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3" ht="160.5" customHeight="1">
      <c r="A11" s="7">
        <v>1</v>
      </c>
      <c r="B11" s="27" t="s">
        <v>33</v>
      </c>
      <c r="C11" s="28" t="s">
        <v>39</v>
      </c>
      <c r="D11" s="27" t="s">
        <v>122</v>
      </c>
      <c r="E11" s="27" t="s">
        <v>28</v>
      </c>
      <c r="F11" s="8" t="s">
        <v>102</v>
      </c>
      <c r="G11" s="22">
        <v>37671</v>
      </c>
      <c r="H11" s="25">
        <v>39724.300000000003</v>
      </c>
      <c r="I11" s="10">
        <f t="shared" ref="I11:I18" si="0">H11/G11*100</f>
        <v>105.4506118765098</v>
      </c>
      <c r="J11" s="25">
        <v>34009</v>
      </c>
      <c r="K11" s="25">
        <v>36000</v>
      </c>
      <c r="L11" s="25">
        <v>38000</v>
      </c>
    </row>
    <row r="12" spans="1:13" ht="183.75" customHeight="1">
      <c r="A12" s="7">
        <v>2</v>
      </c>
      <c r="B12" s="27" t="s">
        <v>33</v>
      </c>
      <c r="C12" s="28" t="s">
        <v>121</v>
      </c>
      <c r="D12" s="27" t="s">
        <v>110</v>
      </c>
      <c r="E12" s="27" t="s">
        <v>28</v>
      </c>
      <c r="F12" s="8" t="s">
        <v>137</v>
      </c>
      <c r="G12" s="22">
        <v>0.2</v>
      </c>
      <c r="H12" s="25">
        <v>0.2</v>
      </c>
      <c r="I12" s="10">
        <f t="shared" si="0"/>
        <v>100</v>
      </c>
      <c r="J12" s="25">
        <v>0</v>
      </c>
      <c r="K12" s="25">
        <v>0</v>
      </c>
      <c r="L12" s="25">
        <v>0</v>
      </c>
    </row>
    <row r="13" spans="1:13" ht="160.5" customHeight="1">
      <c r="A13" s="7">
        <v>3</v>
      </c>
      <c r="B13" s="27" t="s">
        <v>32</v>
      </c>
      <c r="C13" s="28" t="s">
        <v>40</v>
      </c>
      <c r="D13" s="28" t="s">
        <v>25</v>
      </c>
      <c r="E13" s="27" t="s">
        <v>28</v>
      </c>
      <c r="F13" s="8" t="s">
        <v>138</v>
      </c>
      <c r="G13" s="22">
        <v>0</v>
      </c>
      <c r="H13" s="25">
        <v>26.2</v>
      </c>
      <c r="I13" s="10" t="s">
        <v>38</v>
      </c>
      <c r="J13" s="25">
        <v>0</v>
      </c>
      <c r="K13" s="25">
        <v>0</v>
      </c>
      <c r="L13" s="25">
        <v>0</v>
      </c>
    </row>
    <row r="14" spans="1:13" ht="160.5" customHeight="1">
      <c r="A14" s="7">
        <v>4</v>
      </c>
      <c r="B14" s="27" t="s">
        <v>32</v>
      </c>
      <c r="C14" s="28" t="s">
        <v>123</v>
      </c>
      <c r="D14" s="28" t="s">
        <v>124</v>
      </c>
      <c r="E14" s="27" t="s">
        <v>28</v>
      </c>
      <c r="F14" s="8" t="s">
        <v>139</v>
      </c>
      <c r="G14" s="22">
        <v>0</v>
      </c>
      <c r="H14" s="25">
        <v>0.02</v>
      </c>
      <c r="I14" s="10" t="s">
        <v>38</v>
      </c>
      <c r="J14" s="25">
        <v>0</v>
      </c>
      <c r="K14" s="25">
        <v>0</v>
      </c>
      <c r="L14" s="25">
        <v>0</v>
      </c>
    </row>
    <row r="15" spans="1:13" ht="99" customHeight="1">
      <c r="A15" s="7">
        <v>5</v>
      </c>
      <c r="B15" s="27" t="s">
        <v>30</v>
      </c>
      <c r="C15" s="28" t="s">
        <v>17</v>
      </c>
      <c r="D15" s="27" t="s">
        <v>18</v>
      </c>
      <c r="E15" s="29" t="s">
        <v>27</v>
      </c>
      <c r="F15" s="8" t="s">
        <v>140</v>
      </c>
      <c r="G15" s="22">
        <v>821.7</v>
      </c>
      <c r="H15" s="25">
        <v>813.9</v>
      </c>
      <c r="I15" s="10">
        <f t="shared" si="0"/>
        <v>99.050748448338794</v>
      </c>
      <c r="J15" s="25">
        <v>1923.1</v>
      </c>
      <c r="K15" s="25">
        <v>1909.6</v>
      </c>
      <c r="L15" s="25">
        <v>2036.4</v>
      </c>
    </row>
    <row r="16" spans="1:13" ht="120.75" customHeight="1">
      <c r="A16" s="7">
        <v>6</v>
      </c>
      <c r="B16" s="27" t="s">
        <v>31</v>
      </c>
      <c r="C16" s="28" t="s">
        <v>19</v>
      </c>
      <c r="D16" s="27" t="s">
        <v>20</v>
      </c>
      <c r="E16" s="27" t="s">
        <v>27</v>
      </c>
      <c r="F16" s="8" t="s">
        <v>141</v>
      </c>
      <c r="G16" s="22">
        <v>5.5</v>
      </c>
      <c r="H16" s="25">
        <v>6</v>
      </c>
      <c r="I16" s="10">
        <f t="shared" si="0"/>
        <v>109.09090909090908</v>
      </c>
      <c r="J16" s="25">
        <v>0</v>
      </c>
      <c r="K16" s="25">
        <v>0</v>
      </c>
      <c r="L16" s="25">
        <v>0</v>
      </c>
    </row>
    <row r="17" spans="1:12" ht="103.5" customHeight="1">
      <c r="A17" s="7">
        <v>7</v>
      </c>
      <c r="B17" s="27" t="s">
        <v>31</v>
      </c>
      <c r="C17" s="28" t="s">
        <v>21</v>
      </c>
      <c r="D17" s="27" t="s">
        <v>22</v>
      </c>
      <c r="E17" s="27" t="s">
        <v>27</v>
      </c>
      <c r="F17" s="8" t="s">
        <v>142</v>
      </c>
      <c r="G17" s="22">
        <v>1083.5999999999999</v>
      </c>
      <c r="H17" s="25">
        <v>1087.4000000000001</v>
      </c>
      <c r="I17" s="10">
        <f t="shared" si="0"/>
        <v>100.35068290882245</v>
      </c>
      <c r="J17" s="25">
        <v>0</v>
      </c>
      <c r="K17" s="25">
        <v>0</v>
      </c>
      <c r="L17" s="25">
        <v>0</v>
      </c>
    </row>
    <row r="18" spans="1:12" ht="96.75" customHeight="1">
      <c r="A18" s="7">
        <v>8</v>
      </c>
      <c r="B18" s="27" t="s">
        <v>31</v>
      </c>
      <c r="C18" s="28" t="s">
        <v>23</v>
      </c>
      <c r="D18" s="27" t="s">
        <v>24</v>
      </c>
      <c r="E18" s="27" t="s">
        <v>27</v>
      </c>
      <c r="F18" s="8" t="s">
        <v>143</v>
      </c>
      <c r="G18" s="22">
        <v>-116.9</v>
      </c>
      <c r="H18" s="25">
        <v>-119.2</v>
      </c>
      <c r="I18" s="10">
        <f t="shared" si="0"/>
        <v>101.96749358426005</v>
      </c>
      <c r="J18" s="25">
        <v>0</v>
      </c>
      <c r="K18" s="25">
        <v>0</v>
      </c>
      <c r="L18" s="25">
        <v>0</v>
      </c>
    </row>
    <row r="19" spans="1:12" ht="96.75" customHeight="1">
      <c r="A19" s="7">
        <v>9</v>
      </c>
      <c r="B19" s="27" t="s">
        <v>34</v>
      </c>
      <c r="C19" s="28" t="s">
        <v>41</v>
      </c>
      <c r="D19" s="28" t="s">
        <v>26</v>
      </c>
      <c r="E19" s="27" t="s">
        <v>28</v>
      </c>
      <c r="F19" s="8" t="s">
        <v>144</v>
      </c>
      <c r="G19" s="22">
        <v>499</v>
      </c>
      <c r="H19" s="25">
        <v>501.7</v>
      </c>
      <c r="I19" s="13">
        <f>H19/G19*100</f>
        <v>100.54108216432867</v>
      </c>
      <c r="J19" s="25">
        <v>648</v>
      </c>
      <c r="K19" s="25">
        <v>0</v>
      </c>
      <c r="L19" s="25">
        <v>0</v>
      </c>
    </row>
    <row r="20" spans="1:12" ht="96.75" customHeight="1">
      <c r="A20" s="7">
        <v>10</v>
      </c>
      <c r="B20" s="27" t="s">
        <v>34</v>
      </c>
      <c r="C20" s="28" t="s">
        <v>118</v>
      </c>
      <c r="D20" s="28" t="s">
        <v>52</v>
      </c>
      <c r="E20" s="27" t="s">
        <v>28</v>
      </c>
      <c r="F20" s="8" t="s">
        <v>145</v>
      </c>
      <c r="G20" s="22">
        <v>21</v>
      </c>
      <c r="H20" s="25">
        <v>21.1</v>
      </c>
      <c r="I20" s="13">
        <f>H20/G20*100</f>
        <v>100.47619047619048</v>
      </c>
      <c r="J20" s="25">
        <v>20</v>
      </c>
      <c r="K20" s="25">
        <v>20</v>
      </c>
      <c r="L20" s="25">
        <v>25</v>
      </c>
    </row>
    <row r="21" spans="1:12" ht="96.75" customHeight="1">
      <c r="A21" s="7">
        <v>11</v>
      </c>
      <c r="B21" s="27" t="s">
        <v>34</v>
      </c>
      <c r="C21" s="28" t="s">
        <v>125</v>
      </c>
      <c r="D21" s="28" t="s">
        <v>126</v>
      </c>
      <c r="E21" s="27" t="s">
        <v>28</v>
      </c>
      <c r="F21" s="8" t="s">
        <v>146</v>
      </c>
      <c r="G21" s="22">
        <v>0</v>
      </c>
      <c r="H21" s="25">
        <v>0.02</v>
      </c>
      <c r="I21" s="12" t="s">
        <v>38</v>
      </c>
      <c r="J21" s="25">
        <v>0</v>
      </c>
      <c r="K21" s="25">
        <v>0</v>
      </c>
      <c r="L21" s="25">
        <v>0</v>
      </c>
    </row>
    <row r="22" spans="1:12" ht="96.75" customHeight="1">
      <c r="A22" s="7">
        <v>12</v>
      </c>
      <c r="B22" s="27" t="s">
        <v>34</v>
      </c>
      <c r="C22" s="28" t="s">
        <v>71</v>
      </c>
      <c r="D22" s="28" t="s">
        <v>72</v>
      </c>
      <c r="E22" s="27" t="s">
        <v>28</v>
      </c>
      <c r="F22" s="8" t="s">
        <v>147</v>
      </c>
      <c r="G22" s="22">
        <v>6305</v>
      </c>
      <c r="H22" s="25">
        <v>6305.7</v>
      </c>
      <c r="I22" s="13">
        <f>H22/G22*100</f>
        <v>100.01110229976209</v>
      </c>
      <c r="J22" s="25">
        <v>6200</v>
      </c>
      <c r="K22" s="25">
        <v>6400</v>
      </c>
      <c r="L22" s="25">
        <v>6600</v>
      </c>
    </row>
    <row r="23" spans="1:12" ht="135" customHeight="1">
      <c r="A23" s="7">
        <v>13</v>
      </c>
      <c r="B23" s="27" t="s">
        <v>36</v>
      </c>
      <c r="C23" s="28" t="s">
        <v>108</v>
      </c>
      <c r="D23" s="27" t="s">
        <v>109</v>
      </c>
      <c r="E23" s="27" t="s">
        <v>28</v>
      </c>
      <c r="F23" s="8" t="s">
        <v>148</v>
      </c>
      <c r="G23" s="22">
        <v>81</v>
      </c>
      <c r="H23" s="25">
        <v>64.5</v>
      </c>
      <c r="I23" s="10">
        <v>100</v>
      </c>
      <c r="J23" s="25">
        <v>80</v>
      </c>
      <c r="K23" s="25">
        <v>80</v>
      </c>
      <c r="L23" s="25">
        <v>80</v>
      </c>
    </row>
    <row r="24" spans="1:12" ht="135" customHeight="1">
      <c r="A24" s="7">
        <v>14</v>
      </c>
      <c r="B24" s="30" t="s">
        <v>37</v>
      </c>
      <c r="C24" s="28" t="s">
        <v>103</v>
      </c>
      <c r="D24" s="31" t="s">
        <v>13</v>
      </c>
      <c r="E24" s="31" t="s">
        <v>11</v>
      </c>
      <c r="F24" s="8" t="s">
        <v>149</v>
      </c>
      <c r="G24" s="22">
        <v>76</v>
      </c>
      <c r="H24" s="25">
        <v>101</v>
      </c>
      <c r="I24" s="11">
        <f>H24/G24*100</f>
        <v>132.89473684210526</v>
      </c>
      <c r="J24" s="25">
        <v>78</v>
      </c>
      <c r="K24" s="25">
        <v>78</v>
      </c>
      <c r="L24" s="25">
        <v>78</v>
      </c>
    </row>
    <row r="25" spans="1:12" ht="135" customHeight="1">
      <c r="A25" s="7">
        <v>15</v>
      </c>
      <c r="B25" s="31" t="s">
        <v>35</v>
      </c>
      <c r="C25" s="32" t="s">
        <v>16</v>
      </c>
      <c r="D25" s="31" t="s">
        <v>14</v>
      </c>
      <c r="E25" s="31" t="s">
        <v>11</v>
      </c>
      <c r="F25" s="8" t="s">
        <v>150</v>
      </c>
      <c r="G25" s="22">
        <v>357</v>
      </c>
      <c r="H25" s="25">
        <v>365.8</v>
      </c>
      <c r="I25" s="10">
        <f>H25/G25*100</f>
        <v>102.46498599439778</v>
      </c>
      <c r="J25" s="25">
        <v>330</v>
      </c>
      <c r="K25" s="25">
        <v>330</v>
      </c>
      <c r="L25" s="25">
        <v>330</v>
      </c>
    </row>
    <row r="26" spans="1:12" ht="135" customHeight="1">
      <c r="A26" s="9">
        <v>16</v>
      </c>
      <c r="B26" s="27" t="s">
        <v>54</v>
      </c>
      <c r="C26" s="33" t="s">
        <v>55</v>
      </c>
      <c r="D26" s="27" t="s">
        <v>73</v>
      </c>
      <c r="E26" s="31" t="s">
        <v>56</v>
      </c>
      <c r="F26" s="8" t="s">
        <v>151</v>
      </c>
      <c r="G26" s="22">
        <v>102</v>
      </c>
      <c r="H26" s="25">
        <v>27.7</v>
      </c>
      <c r="I26" s="10">
        <f>H26/G26*100</f>
        <v>27.156862745098039</v>
      </c>
      <c r="J26" s="25">
        <v>110</v>
      </c>
      <c r="K26" s="25">
        <v>110</v>
      </c>
      <c r="L26" s="25">
        <v>110</v>
      </c>
    </row>
    <row r="27" spans="1:12" ht="135" customHeight="1">
      <c r="A27" s="9">
        <v>17</v>
      </c>
      <c r="B27" s="27" t="s">
        <v>57</v>
      </c>
      <c r="C27" s="33" t="s">
        <v>58</v>
      </c>
      <c r="D27" s="27" t="s">
        <v>60</v>
      </c>
      <c r="E27" s="27" t="s">
        <v>56</v>
      </c>
      <c r="F27" s="8" t="s">
        <v>152</v>
      </c>
      <c r="G27" s="22">
        <v>0</v>
      </c>
      <c r="H27" s="25">
        <v>3.5</v>
      </c>
      <c r="I27" s="10" t="s">
        <v>38</v>
      </c>
      <c r="J27" s="25">
        <v>0</v>
      </c>
      <c r="K27" s="25">
        <v>0</v>
      </c>
      <c r="L27" s="25">
        <v>0</v>
      </c>
    </row>
    <row r="28" spans="1:12" ht="135" customHeight="1">
      <c r="A28" s="9">
        <v>18</v>
      </c>
      <c r="B28" s="27" t="s">
        <v>57</v>
      </c>
      <c r="C28" s="33" t="s">
        <v>119</v>
      </c>
      <c r="D28" s="27" t="s">
        <v>120</v>
      </c>
      <c r="E28" s="27" t="s">
        <v>56</v>
      </c>
      <c r="F28" s="8" t="s">
        <v>153</v>
      </c>
      <c r="G28" s="22">
        <v>0</v>
      </c>
      <c r="H28" s="25">
        <v>45.3</v>
      </c>
      <c r="I28" s="10" t="s">
        <v>38</v>
      </c>
      <c r="J28" s="25">
        <v>0</v>
      </c>
      <c r="K28" s="25">
        <v>0</v>
      </c>
      <c r="L28" s="25">
        <v>0</v>
      </c>
    </row>
    <row r="29" spans="1:12" ht="135" customHeight="1">
      <c r="A29" s="9">
        <v>19</v>
      </c>
      <c r="B29" s="27" t="s">
        <v>57</v>
      </c>
      <c r="C29" s="33" t="s">
        <v>59</v>
      </c>
      <c r="D29" s="27" t="s">
        <v>61</v>
      </c>
      <c r="E29" s="27" t="s">
        <v>56</v>
      </c>
      <c r="F29" s="8" t="s">
        <v>154</v>
      </c>
      <c r="G29" s="22">
        <v>0</v>
      </c>
      <c r="H29" s="25">
        <v>20.100000000000001</v>
      </c>
      <c r="I29" s="10" t="s">
        <v>38</v>
      </c>
      <c r="J29" s="25">
        <v>0</v>
      </c>
      <c r="K29" s="25">
        <v>0</v>
      </c>
      <c r="L29" s="25">
        <v>0</v>
      </c>
    </row>
    <row r="30" spans="1:12" ht="135" customHeight="1">
      <c r="A30" s="7">
        <v>20</v>
      </c>
      <c r="B30" s="31" t="s">
        <v>53</v>
      </c>
      <c r="C30" s="34" t="s">
        <v>50</v>
      </c>
      <c r="D30" s="31" t="s">
        <v>51</v>
      </c>
      <c r="E30" s="35" t="s">
        <v>11</v>
      </c>
      <c r="F30" s="26" t="s">
        <v>97</v>
      </c>
      <c r="G30" s="22">
        <v>0</v>
      </c>
      <c r="H30" s="25">
        <v>375.8</v>
      </c>
      <c r="I30" s="10" t="s">
        <v>38</v>
      </c>
      <c r="J30" s="25">
        <v>0</v>
      </c>
      <c r="K30" s="25">
        <v>0</v>
      </c>
      <c r="L30" s="25">
        <v>0</v>
      </c>
    </row>
    <row r="31" spans="1:12" ht="135" customHeight="1">
      <c r="A31" s="12" t="s">
        <v>173</v>
      </c>
      <c r="B31" s="32" t="s">
        <v>53</v>
      </c>
      <c r="C31" s="34" t="s">
        <v>88</v>
      </c>
      <c r="D31" s="32" t="s">
        <v>89</v>
      </c>
      <c r="E31" s="36" t="s">
        <v>11</v>
      </c>
      <c r="F31" s="26" t="s">
        <v>155</v>
      </c>
      <c r="G31" s="22">
        <v>0</v>
      </c>
      <c r="H31" s="25">
        <v>271</v>
      </c>
      <c r="I31" s="10" t="s">
        <v>38</v>
      </c>
      <c r="J31" s="25">
        <v>0</v>
      </c>
      <c r="K31" s="25">
        <v>0</v>
      </c>
      <c r="L31" s="25">
        <v>0</v>
      </c>
    </row>
    <row r="32" spans="1:12" ht="135" customHeight="1">
      <c r="A32" s="9">
        <v>22</v>
      </c>
      <c r="B32" s="27" t="s">
        <v>54</v>
      </c>
      <c r="C32" s="33" t="s">
        <v>70</v>
      </c>
      <c r="D32" s="27" t="s">
        <v>104</v>
      </c>
      <c r="E32" s="27" t="s">
        <v>56</v>
      </c>
      <c r="F32" s="8" t="s">
        <v>156</v>
      </c>
      <c r="G32" s="21">
        <v>0</v>
      </c>
      <c r="H32" s="25">
        <v>5.6</v>
      </c>
      <c r="I32" s="10" t="s">
        <v>38</v>
      </c>
      <c r="J32" s="25">
        <v>0</v>
      </c>
      <c r="K32" s="25">
        <v>0</v>
      </c>
      <c r="L32" s="25">
        <v>0</v>
      </c>
    </row>
    <row r="33" spans="1:12" ht="135" customHeight="1">
      <c r="A33" s="7">
        <v>23</v>
      </c>
      <c r="B33" s="27" t="s">
        <v>36</v>
      </c>
      <c r="C33" s="28" t="s">
        <v>47</v>
      </c>
      <c r="D33" s="28" t="s">
        <v>48</v>
      </c>
      <c r="E33" s="27" t="s">
        <v>28</v>
      </c>
      <c r="F33" s="8" t="s">
        <v>157</v>
      </c>
      <c r="G33" s="22">
        <v>0</v>
      </c>
      <c r="H33" s="25">
        <v>0.7</v>
      </c>
      <c r="I33" s="9" t="s">
        <v>38</v>
      </c>
      <c r="J33" s="25">
        <v>0</v>
      </c>
      <c r="K33" s="25">
        <v>0</v>
      </c>
      <c r="L33" s="25">
        <v>0</v>
      </c>
    </row>
    <row r="34" spans="1:12" ht="135" customHeight="1">
      <c r="A34" s="7">
        <v>24</v>
      </c>
      <c r="B34" s="37" t="s">
        <v>35</v>
      </c>
      <c r="C34" s="28" t="s">
        <v>65</v>
      </c>
      <c r="D34" s="28" t="s">
        <v>64</v>
      </c>
      <c r="E34" s="27" t="s">
        <v>49</v>
      </c>
      <c r="F34" s="8" t="s">
        <v>158</v>
      </c>
      <c r="G34" s="22">
        <v>0</v>
      </c>
      <c r="H34" s="25">
        <v>37.5</v>
      </c>
      <c r="I34" s="9" t="s">
        <v>38</v>
      </c>
      <c r="J34" s="25">
        <v>0</v>
      </c>
      <c r="K34" s="25">
        <v>0</v>
      </c>
      <c r="L34" s="25">
        <v>0</v>
      </c>
    </row>
    <row r="35" spans="1:12" ht="135" customHeight="1">
      <c r="A35" s="7">
        <v>25</v>
      </c>
      <c r="B35" s="31" t="s">
        <v>53</v>
      </c>
      <c r="C35" s="34" t="s">
        <v>90</v>
      </c>
      <c r="D35" s="31" t="s">
        <v>89</v>
      </c>
      <c r="E35" s="35" t="s">
        <v>11</v>
      </c>
      <c r="F35" s="26" t="s">
        <v>159</v>
      </c>
      <c r="G35" s="22">
        <v>73</v>
      </c>
      <c r="H35" s="25">
        <v>29.5</v>
      </c>
      <c r="I35" s="10">
        <f>H35/G35*100</f>
        <v>40.410958904109592</v>
      </c>
      <c r="J35" s="25">
        <v>0</v>
      </c>
      <c r="K35" s="25">
        <v>0</v>
      </c>
      <c r="L35" s="25">
        <v>0</v>
      </c>
    </row>
    <row r="36" spans="1:12" ht="135" customHeight="1">
      <c r="A36" s="7">
        <v>26</v>
      </c>
      <c r="B36" s="31" t="s">
        <v>53</v>
      </c>
      <c r="C36" s="34" t="s">
        <v>62</v>
      </c>
      <c r="D36" s="31" t="s">
        <v>63</v>
      </c>
      <c r="E36" s="35" t="s">
        <v>11</v>
      </c>
      <c r="F36" s="26" t="s">
        <v>160</v>
      </c>
      <c r="G36" s="22">
        <v>1100</v>
      </c>
      <c r="H36" s="25">
        <v>1230</v>
      </c>
      <c r="I36" s="10">
        <f>H36/G36*100</f>
        <v>111.81818181818181</v>
      </c>
      <c r="J36" s="25">
        <v>1450</v>
      </c>
      <c r="K36" s="25">
        <v>1500</v>
      </c>
      <c r="L36" s="25">
        <v>1500</v>
      </c>
    </row>
    <row r="37" spans="1:12" ht="135" customHeight="1">
      <c r="A37" s="7">
        <v>27</v>
      </c>
      <c r="B37" s="31" t="s">
        <v>42</v>
      </c>
      <c r="C37" s="34" t="s">
        <v>43</v>
      </c>
      <c r="D37" s="38" t="s">
        <v>15</v>
      </c>
      <c r="E37" s="35" t="s">
        <v>11</v>
      </c>
      <c r="F37" s="26" t="s">
        <v>161</v>
      </c>
      <c r="G37" s="22">
        <v>46685</v>
      </c>
      <c r="H37" s="25">
        <v>46685</v>
      </c>
      <c r="I37" s="13">
        <f t="shared" ref="I37:I41" si="1">H37/G37*100</f>
        <v>100</v>
      </c>
      <c r="J37" s="25">
        <v>36312</v>
      </c>
      <c r="K37" s="25">
        <v>33076</v>
      </c>
      <c r="L37" s="25">
        <v>27511</v>
      </c>
    </row>
    <row r="38" spans="1:12" ht="135" customHeight="1">
      <c r="A38" s="7">
        <v>28</v>
      </c>
      <c r="B38" s="31" t="s">
        <v>42</v>
      </c>
      <c r="C38" s="34" t="s">
        <v>127</v>
      </c>
      <c r="D38" s="38" t="s">
        <v>128</v>
      </c>
      <c r="E38" s="35" t="s">
        <v>11</v>
      </c>
      <c r="F38" s="26" t="s">
        <v>162</v>
      </c>
      <c r="G38" s="22">
        <v>50</v>
      </c>
      <c r="H38" s="25">
        <v>50</v>
      </c>
      <c r="I38" s="13">
        <f t="shared" ref="I38" si="2">H38/G38*100</f>
        <v>100</v>
      </c>
      <c r="J38" s="25">
        <v>0</v>
      </c>
      <c r="K38" s="25">
        <v>0</v>
      </c>
      <c r="L38" s="25">
        <v>0</v>
      </c>
    </row>
    <row r="39" spans="1:12" ht="135" customHeight="1">
      <c r="A39" s="7">
        <v>29</v>
      </c>
      <c r="B39" s="31" t="s">
        <v>42</v>
      </c>
      <c r="C39" s="34" t="s">
        <v>68</v>
      </c>
      <c r="D39" s="38" t="s">
        <v>69</v>
      </c>
      <c r="E39" s="35" t="s">
        <v>11</v>
      </c>
      <c r="F39" s="26" t="s">
        <v>163</v>
      </c>
      <c r="G39" s="22">
        <v>467.3</v>
      </c>
      <c r="H39" s="25">
        <v>467.7</v>
      </c>
      <c r="I39" s="13">
        <f t="shared" si="1"/>
        <v>100.08559811684144</v>
      </c>
      <c r="J39" s="25">
        <v>375.4</v>
      </c>
      <c r="K39" s="25">
        <v>375.4</v>
      </c>
      <c r="L39" s="25">
        <v>353.3</v>
      </c>
    </row>
    <row r="40" spans="1:12" ht="135" customHeight="1">
      <c r="A40" s="7">
        <v>30</v>
      </c>
      <c r="B40" s="31" t="s">
        <v>42</v>
      </c>
      <c r="C40" s="32" t="s">
        <v>132</v>
      </c>
      <c r="D40" s="31" t="s">
        <v>133</v>
      </c>
      <c r="E40" s="31" t="s">
        <v>11</v>
      </c>
      <c r="F40" s="26" t="s">
        <v>164</v>
      </c>
      <c r="G40" s="22">
        <v>0</v>
      </c>
      <c r="H40" s="25">
        <v>0</v>
      </c>
      <c r="I40" s="13" t="s">
        <v>38</v>
      </c>
      <c r="J40" s="25">
        <v>445.4</v>
      </c>
      <c r="K40" s="25">
        <v>0</v>
      </c>
      <c r="L40" s="25">
        <v>0</v>
      </c>
    </row>
    <row r="41" spans="1:12" ht="135" customHeight="1">
      <c r="A41" s="7">
        <v>31</v>
      </c>
      <c r="B41" s="31" t="s">
        <v>42</v>
      </c>
      <c r="C41" s="34" t="s">
        <v>66</v>
      </c>
      <c r="D41" s="38" t="s">
        <v>67</v>
      </c>
      <c r="E41" s="35" t="s">
        <v>11</v>
      </c>
      <c r="F41" s="26" t="s">
        <v>165</v>
      </c>
      <c r="G41" s="22">
        <v>5466.5</v>
      </c>
      <c r="H41" s="25">
        <v>4492</v>
      </c>
      <c r="I41" s="13">
        <f t="shared" si="1"/>
        <v>82.173236988932587</v>
      </c>
      <c r="J41" s="25">
        <v>32816.699999999997</v>
      </c>
      <c r="K41" s="25">
        <v>3.5</v>
      </c>
      <c r="L41" s="25">
        <v>5003.3999999999996</v>
      </c>
    </row>
    <row r="42" spans="1:12" ht="135" customHeight="1">
      <c r="A42" s="7">
        <v>32</v>
      </c>
      <c r="B42" s="31" t="s">
        <v>42</v>
      </c>
      <c r="C42" s="34" t="s">
        <v>44</v>
      </c>
      <c r="D42" s="38" t="s">
        <v>12</v>
      </c>
      <c r="E42" s="35" t="s">
        <v>11</v>
      </c>
      <c r="F42" s="26" t="s">
        <v>166</v>
      </c>
      <c r="G42" s="22">
        <v>25711</v>
      </c>
      <c r="H42" s="25">
        <v>25616</v>
      </c>
      <c r="I42" s="13">
        <f t="shared" ref="I42" si="3">H42/G42*100</f>
        <v>99.630508342732682</v>
      </c>
      <c r="J42" s="25">
        <v>26731.8</v>
      </c>
      <c r="K42" s="25">
        <v>21551.599999999999</v>
      </c>
      <c r="L42" s="25">
        <v>22267.200000000001</v>
      </c>
    </row>
    <row r="43" spans="1:12" ht="135" customHeight="1">
      <c r="A43" s="7">
        <v>33</v>
      </c>
      <c r="B43" s="31" t="s">
        <v>42</v>
      </c>
      <c r="C43" s="34" t="s">
        <v>45</v>
      </c>
      <c r="D43" s="38" t="s">
        <v>46</v>
      </c>
      <c r="E43" s="35" t="s">
        <v>11</v>
      </c>
      <c r="F43" s="26" t="s">
        <v>167</v>
      </c>
      <c r="G43" s="22">
        <v>184</v>
      </c>
      <c r="H43" s="25">
        <v>184</v>
      </c>
      <c r="I43" s="13">
        <f t="shared" ref="I43:I45" si="4">H43/G43*100</f>
        <v>100</v>
      </c>
      <c r="J43" s="25">
        <v>190.6</v>
      </c>
      <c r="K43" s="25">
        <v>152</v>
      </c>
      <c r="L43" s="25">
        <v>157.19999999999999</v>
      </c>
    </row>
    <row r="44" spans="1:12" ht="135" customHeight="1">
      <c r="A44" s="7">
        <v>34</v>
      </c>
      <c r="B44" s="31" t="s">
        <v>42</v>
      </c>
      <c r="C44" s="34" t="s">
        <v>105</v>
      </c>
      <c r="D44" s="38" t="s">
        <v>106</v>
      </c>
      <c r="E44" s="35" t="s">
        <v>11</v>
      </c>
      <c r="F44" s="26" t="s">
        <v>168</v>
      </c>
      <c r="G44" s="22">
        <v>274</v>
      </c>
      <c r="H44" s="25">
        <v>274</v>
      </c>
      <c r="I44" s="13">
        <f t="shared" si="4"/>
        <v>100</v>
      </c>
      <c r="J44" s="25">
        <v>314.39999999999998</v>
      </c>
      <c r="K44" s="25">
        <v>315</v>
      </c>
      <c r="L44" s="25">
        <v>321.10000000000002</v>
      </c>
    </row>
    <row r="45" spans="1:12" ht="135" customHeight="1">
      <c r="A45" s="7">
        <v>35</v>
      </c>
      <c r="B45" s="31" t="s">
        <v>42</v>
      </c>
      <c r="C45" s="34" t="s">
        <v>135</v>
      </c>
      <c r="D45" s="38" t="s">
        <v>130</v>
      </c>
      <c r="E45" s="35" t="s">
        <v>11</v>
      </c>
      <c r="F45" s="26" t="s">
        <v>169</v>
      </c>
      <c r="G45" s="22">
        <v>2222.1999999999998</v>
      </c>
      <c r="H45" s="25">
        <v>1195</v>
      </c>
      <c r="I45" s="13">
        <f t="shared" si="4"/>
        <v>53.775537755377556</v>
      </c>
      <c r="J45" s="25">
        <v>0</v>
      </c>
      <c r="K45" s="25">
        <v>0</v>
      </c>
      <c r="L45" s="25">
        <v>0</v>
      </c>
    </row>
    <row r="46" spans="1:12" ht="135" customHeight="1">
      <c r="A46" s="7">
        <v>36</v>
      </c>
      <c r="B46" s="30" t="s">
        <v>42</v>
      </c>
      <c r="C46" s="34" t="s">
        <v>129</v>
      </c>
      <c r="D46" s="39" t="s">
        <v>136</v>
      </c>
      <c r="E46" s="30" t="s">
        <v>11</v>
      </c>
      <c r="F46" s="26" t="s">
        <v>170</v>
      </c>
      <c r="G46" s="22">
        <v>0</v>
      </c>
      <c r="H46" s="25">
        <v>0</v>
      </c>
      <c r="I46" s="13">
        <v>0</v>
      </c>
      <c r="J46" s="25">
        <v>68.2</v>
      </c>
      <c r="K46" s="25">
        <v>0</v>
      </c>
      <c r="L46" s="25">
        <v>0</v>
      </c>
    </row>
    <row r="47" spans="1:12" ht="111.75" customHeight="1">
      <c r="A47" s="7">
        <v>37</v>
      </c>
      <c r="B47" s="30" t="s">
        <v>42</v>
      </c>
      <c r="C47" s="40" t="s">
        <v>131</v>
      </c>
      <c r="D47" s="39" t="s">
        <v>134</v>
      </c>
      <c r="E47" s="30" t="s">
        <v>11</v>
      </c>
      <c r="F47" s="26" t="s">
        <v>171</v>
      </c>
      <c r="G47" s="22">
        <v>0</v>
      </c>
      <c r="H47" s="25">
        <v>0</v>
      </c>
      <c r="I47" s="13">
        <v>0</v>
      </c>
      <c r="J47" s="25">
        <v>438.4</v>
      </c>
      <c r="K47" s="25">
        <v>747.3</v>
      </c>
      <c r="L47" s="25">
        <v>0</v>
      </c>
    </row>
    <row r="48" spans="1:12" ht="83.25" customHeight="1">
      <c r="A48" s="42" t="s">
        <v>107</v>
      </c>
      <c r="B48" s="43"/>
      <c r="C48" s="43"/>
      <c r="D48" s="43"/>
      <c r="E48" s="44"/>
      <c r="F48" s="26" t="s">
        <v>172</v>
      </c>
      <c r="G48" s="22">
        <f>SUM(G11:G47)</f>
        <v>129139.09999999999</v>
      </c>
      <c r="H48" s="25">
        <f>SUM(H11:H47)</f>
        <v>129909.04</v>
      </c>
      <c r="I48" s="13">
        <f t="shared" ref="I48" si="5">H48/G48*100</f>
        <v>100.59620982336102</v>
      </c>
      <c r="J48" s="41">
        <f>SUM(J11:J47)</f>
        <v>142541</v>
      </c>
      <c r="K48" s="41">
        <f>SUM(K11:K47)</f>
        <v>102648.40000000001</v>
      </c>
      <c r="L48" s="25">
        <f>SUM(L11:L47)</f>
        <v>104372.59999999999</v>
      </c>
    </row>
    <row r="49" spans="7:11">
      <c r="K49" s="18"/>
    </row>
    <row r="51" spans="7:11">
      <c r="G51" s="17"/>
    </row>
    <row r="52" spans="7:11">
      <c r="G52" s="17"/>
    </row>
  </sheetData>
  <mergeCells count="10">
    <mergeCell ref="A48:E48"/>
    <mergeCell ref="J8:L8"/>
    <mergeCell ref="G8:G9"/>
    <mergeCell ref="I8:I9"/>
    <mergeCell ref="C8:D8"/>
    <mergeCell ref="A8:A9"/>
    <mergeCell ref="B8:B9"/>
    <mergeCell ref="E8:E9"/>
    <mergeCell ref="F8:F9"/>
    <mergeCell ref="H8:H9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16" workbookViewId="0">
      <selection activeCell="P30" sqref="P30"/>
    </sheetView>
  </sheetViews>
  <sheetFormatPr defaultRowHeight="15"/>
  <cols>
    <col min="16" max="16" width="12.5703125" customWidth="1"/>
  </cols>
  <sheetData>
    <row r="1" spans="1:16">
      <c r="A1" s="9">
        <v>1.4</v>
      </c>
      <c r="C1" s="9" t="s">
        <v>38</v>
      </c>
      <c r="F1" s="4">
        <v>83</v>
      </c>
    </row>
    <row r="2" spans="1:16">
      <c r="A2" s="8" t="s">
        <v>74</v>
      </c>
      <c r="C2" s="8" t="s">
        <v>91</v>
      </c>
      <c r="F2" s="10" t="s">
        <v>38</v>
      </c>
      <c r="I2">
        <v>83</v>
      </c>
    </row>
    <row r="3" spans="1:16">
      <c r="A3" s="8" t="s">
        <v>75</v>
      </c>
      <c r="C3" s="9">
        <v>5.8</v>
      </c>
      <c r="F3" s="4" t="s">
        <v>38</v>
      </c>
      <c r="I3">
        <v>1311</v>
      </c>
    </row>
    <row r="4" spans="1:16">
      <c r="A4" s="9">
        <v>51.6</v>
      </c>
      <c r="C4" s="9">
        <v>51.3</v>
      </c>
      <c r="F4" s="9">
        <v>1311</v>
      </c>
      <c r="I4">
        <v>35404.199999999997</v>
      </c>
      <c r="K4">
        <v>8741</v>
      </c>
    </row>
    <row r="5" spans="1:16">
      <c r="A5" s="13">
        <v>591</v>
      </c>
      <c r="C5" s="8" t="s">
        <v>92</v>
      </c>
      <c r="F5" s="7" t="s">
        <v>38</v>
      </c>
      <c r="I5">
        <v>802.2</v>
      </c>
      <c r="K5">
        <v>7893.4</v>
      </c>
    </row>
    <row r="6" spans="1:16">
      <c r="A6" s="8" t="s">
        <v>76</v>
      </c>
      <c r="C6" s="8" t="s">
        <v>93</v>
      </c>
      <c r="F6" s="7" t="s">
        <v>38</v>
      </c>
      <c r="I6">
        <v>4050</v>
      </c>
      <c r="K6">
        <v>171</v>
      </c>
    </row>
    <row r="7" spans="1:16">
      <c r="A7" s="8">
        <v>955.8</v>
      </c>
      <c r="C7" s="8" t="s">
        <v>94</v>
      </c>
      <c r="F7" s="7" t="s">
        <v>38</v>
      </c>
      <c r="I7">
        <v>40</v>
      </c>
      <c r="K7">
        <v>35</v>
      </c>
      <c r="O7" s="21"/>
      <c r="P7" s="23">
        <v>43804.2</v>
      </c>
    </row>
    <row r="8" spans="1:16">
      <c r="A8" s="8" t="s">
        <v>77</v>
      </c>
      <c r="C8" s="8" t="s">
        <v>95</v>
      </c>
      <c r="F8" s="9">
        <v>35404.199999999997</v>
      </c>
      <c r="I8">
        <v>89.4</v>
      </c>
      <c r="K8">
        <v>72.2</v>
      </c>
      <c r="O8" s="19">
        <v>100</v>
      </c>
      <c r="P8" s="23"/>
    </row>
    <row r="9" spans="1:16">
      <c r="A9" s="13">
        <v>40181</v>
      </c>
      <c r="C9" s="9">
        <v>39450</v>
      </c>
      <c r="F9" s="9" t="s">
        <v>38</v>
      </c>
      <c r="I9">
        <v>355</v>
      </c>
      <c r="K9">
        <v>460.2</v>
      </c>
      <c r="O9" s="22"/>
      <c r="P9" s="24">
        <v>537.9</v>
      </c>
    </row>
    <row r="10" spans="1:16">
      <c r="A10" s="8" t="s">
        <v>81</v>
      </c>
      <c r="C10" s="8" t="s">
        <v>38</v>
      </c>
      <c r="F10" s="9">
        <v>802.2</v>
      </c>
      <c r="I10">
        <v>73</v>
      </c>
      <c r="K10">
        <v>317.39999999999998</v>
      </c>
      <c r="O10" s="22"/>
      <c r="P10" s="24">
        <v>4.0999999999999996</v>
      </c>
    </row>
    <row r="11" spans="1:16">
      <c r="A11" s="8">
        <v>749.4</v>
      </c>
      <c r="C11" s="9">
        <v>795.9</v>
      </c>
      <c r="F11" s="9" t="s">
        <v>38</v>
      </c>
      <c r="I11">
        <v>43590</v>
      </c>
      <c r="K11">
        <v>85.7</v>
      </c>
      <c r="O11" s="19">
        <v>537.9</v>
      </c>
      <c r="P11" s="24">
        <v>983.1</v>
      </c>
    </row>
    <row r="12" spans="1:16">
      <c r="A12" s="8" t="s">
        <v>82</v>
      </c>
      <c r="C12" s="9" t="s">
        <v>38</v>
      </c>
      <c r="F12" s="9">
        <v>4050</v>
      </c>
      <c r="I12">
        <v>211.3</v>
      </c>
      <c r="K12">
        <v>31</v>
      </c>
      <c r="O12" s="19">
        <v>4.0999999999999996</v>
      </c>
      <c r="P12" s="24">
        <v>-83.2</v>
      </c>
    </row>
    <row r="13" spans="1:16">
      <c r="A13" s="8">
        <v>4550.8</v>
      </c>
      <c r="C13" s="9">
        <v>4811.3999999999996</v>
      </c>
      <c r="F13" s="9">
        <v>40</v>
      </c>
      <c r="I13">
        <v>329.8</v>
      </c>
      <c r="K13">
        <v>31.8</v>
      </c>
      <c r="O13" s="19">
        <v>983.1</v>
      </c>
      <c r="P13" s="24">
        <v>802.2</v>
      </c>
    </row>
    <row r="14" spans="1:16">
      <c r="A14" s="8">
        <v>46.8</v>
      </c>
      <c r="C14" s="9">
        <v>46.8</v>
      </c>
      <c r="F14" s="9" t="s">
        <v>38</v>
      </c>
      <c r="I14">
        <v>861.3</v>
      </c>
      <c r="K14">
        <v>383.7</v>
      </c>
      <c r="O14" s="19">
        <v>-83.2</v>
      </c>
      <c r="P14" s="24">
        <v>6835</v>
      </c>
    </row>
    <row r="15" spans="1:16">
      <c r="A15" s="8" t="s">
        <v>87</v>
      </c>
      <c r="C15" s="9" t="s">
        <v>38</v>
      </c>
      <c r="F15" s="9" t="s">
        <v>38</v>
      </c>
      <c r="I15">
        <v>18432</v>
      </c>
      <c r="K15">
        <v>3.2</v>
      </c>
      <c r="O15" s="19">
        <v>43804.2</v>
      </c>
      <c r="P15" s="24">
        <v>80</v>
      </c>
    </row>
    <row r="16" spans="1:16">
      <c r="A16" s="8" t="s">
        <v>83</v>
      </c>
      <c r="C16" s="9" t="s">
        <v>38</v>
      </c>
      <c r="F16" s="9" t="s">
        <v>38</v>
      </c>
      <c r="I16">
        <v>1250</v>
      </c>
      <c r="K16">
        <v>206.4</v>
      </c>
      <c r="O16" s="22"/>
      <c r="P16" s="24">
        <v>89.4</v>
      </c>
    </row>
    <row r="17" spans="1:16">
      <c r="A17" s="13">
        <v>33</v>
      </c>
      <c r="C17" s="9" t="s">
        <v>38</v>
      </c>
      <c r="F17" s="9" t="s">
        <v>38</v>
      </c>
      <c r="I17">
        <v>861.3</v>
      </c>
      <c r="O17" s="19">
        <v>802.2</v>
      </c>
      <c r="P17" s="24">
        <v>355</v>
      </c>
    </row>
    <row r="18" spans="1:16">
      <c r="A18" s="8" t="s">
        <v>79</v>
      </c>
      <c r="C18" s="8" t="s">
        <v>38</v>
      </c>
      <c r="F18" s="9">
        <v>89.4</v>
      </c>
      <c r="I18">
        <v>2.5</v>
      </c>
      <c r="K18">
        <f>SUM(K4:K17)</f>
        <v>18432.000000000007</v>
      </c>
      <c r="O18" s="22"/>
      <c r="P18" s="24">
        <v>100</v>
      </c>
    </row>
    <row r="19" spans="1:16">
      <c r="A19" s="8" t="s">
        <v>84</v>
      </c>
      <c r="C19" s="8" t="s">
        <v>96</v>
      </c>
      <c r="F19" s="13" t="s">
        <v>38</v>
      </c>
      <c r="I19">
        <f>SUM(I2:I18)</f>
        <v>107746</v>
      </c>
      <c r="O19" s="19">
        <v>6835</v>
      </c>
      <c r="P19" s="24">
        <v>864</v>
      </c>
    </row>
    <row r="20" spans="1:16">
      <c r="A20" s="8" t="s">
        <v>78</v>
      </c>
      <c r="C20" s="8" t="s">
        <v>97</v>
      </c>
      <c r="F20" s="9">
        <v>355</v>
      </c>
      <c r="O20" s="19">
        <v>80</v>
      </c>
      <c r="P20" s="24">
        <v>73</v>
      </c>
    </row>
    <row r="21" spans="1:16">
      <c r="A21" s="8">
        <v>360.3</v>
      </c>
      <c r="C21" s="8" t="s">
        <v>98</v>
      </c>
      <c r="F21" s="9" t="s">
        <v>38</v>
      </c>
      <c r="O21" s="22"/>
      <c r="P21" s="24">
        <v>1250</v>
      </c>
    </row>
    <row r="22" spans="1:16">
      <c r="A22" s="8">
        <v>345.7</v>
      </c>
      <c r="C22" s="9" t="s">
        <v>38</v>
      </c>
      <c r="F22" s="9"/>
      <c r="O22" s="22"/>
      <c r="P22" s="24">
        <v>43590</v>
      </c>
    </row>
    <row r="23" spans="1:16">
      <c r="A23" s="8" t="s">
        <v>80</v>
      </c>
      <c r="C23" s="9">
        <v>600</v>
      </c>
      <c r="F23" s="9"/>
      <c r="O23" s="22"/>
      <c r="P23" s="24">
        <v>180</v>
      </c>
    </row>
    <row r="24" spans="1:16">
      <c r="A24" s="15" t="s">
        <v>85</v>
      </c>
      <c r="C24" s="9" t="s">
        <v>38</v>
      </c>
      <c r="F24" s="9">
        <v>73</v>
      </c>
      <c r="O24" s="22"/>
      <c r="P24" s="24">
        <v>1845.6</v>
      </c>
    </row>
    <row r="25" spans="1:16">
      <c r="A25" s="14">
        <v>1906.4</v>
      </c>
      <c r="C25" s="9" t="s">
        <v>38</v>
      </c>
      <c r="F25" s="9" t="s">
        <v>38</v>
      </c>
      <c r="O25" s="19">
        <v>89.4</v>
      </c>
      <c r="P25" s="24">
        <v>329.8</v>
      </c>
    </row>
    <row r="26" spans="1:16">
      <c r="A26" s="14">
        <v>187</v>
      </c>
      <c r="C26" s="8" t="s">
        <v>101</v>
      </c>
      <c r="F26" s="9">
        <v>43950</v>
      </c>
      <c r="O26" s="19">
        <v>355</v>
      </c>
      <c r="P26" s="24">
        <v>147.9</v>
      </c>
    </row>
    <row r="27" spans="1:16">
      <c r="A27" s="14">
        <v>299.39999999999998</v>
      </c>
      <c r="C27" s="8" t="s">
        <v>99</v>
      </c>
      <c r="F27" s="9" t="s">
        <v>38</v>
      </c>
      <c r="O27" s="22"/>
      <c r="P27" s="24">
        <v>20329.900000000001</v>
      </c>
    </row>
    <row r="28" spans="1:16">
      <c r="A28" s="15">
        <v>719.6</v>
      </c>
      <c r="C28" s="9">
        <v>1906.4</v>
      </c>
      <c r="F28" s="9">
        <v>211.3</v>
      </c>
      <c r="O28" s="19">
        <v>864</v>
      </c>
      <c r="P28" s="24">
        <v>24079.8</v>
      </c>
    </row>
    <row r="29" spans="1:16">
      <c r="A29" s="14">
        <v>244</v>
      </c>
      <c r="C29" s="9">
        <v>187</v>
      </c>
      <c r="F29" s="9">
        <v>329.8</v>
      </c>
      <c r="O29" s="22"/>
      <c r="P29" s="24">
        <v>192.7</v>
      </c>
    </row>
    <row r="30" spans="1:16">
      <c r="A30" s="14"/>
      <c r="C30" s="9"/>
      <c r="F30" s="9"/>
      <c r="O30" s="22"/>
      <c r="P30" s="24">
        <v>250</v>
      </c>
    </row>
    <row r="31" spans="1:16">
      <c r="A31" s="15" t="s">
        <v>86</v>
      </c>
      <c r="C31" s="9">
        <v>299.39999999999998</v>
      </c>
      <c r="F31" s="9" t="s">
        <v>38</v>
      </c>
      <c r="O31" s="19">
        <v>73</v>
      </c>
      <c r="P31" s="24">
        <v>2.5</v>
      </c>
    </row>
    <row r="32" spans="1:16">
      <c r="C32" s="9">
        <v>719.6</v>
      </c>
      <c r="F32" s="9">
        <v>861.3</v>
      </c>
      <c r="O32" s="19">
        <v>1250</v>
      </c>
      <c r="P32" s="24">
        <f>SUM(P7:P31)</f>
        <v>146642.9</v>
      </c>
    </row>
    <row r="33" spans="3:16">
      <c r="C33" s="9">
        <v>278.89999999999998</v>
      </c>
      <c r="F33" s="9">
        <v>18432</v>
      </c>
      <c r="O33" s="19">
        <v>43590</v>
      </c>
      <c r="P33" s="20"/>
    </row>
    <row r="34" spans="3:16">
      <c r="C34" s="8" t="s">
        <v>100</v>
      </c>
      <c r="F34" s="6"/>
      <c r="O34" s="19">
        <v>180</v>
      </c>
      <c r="P34" s="20"/>
    </row>
    <row r="35" spans="3:16">
      <c r="O35" s="19">
        <v>1845.6</v>
      </c>
      <c r="P35" s="20"/>
    </row>
    <row r="36" spans="3:16">
      <c r="O36" s="19">
        <v>147.9</v>
      </c>
      <c r="P36" s="20"/>
    </row>
    <row r="37" spans="3:16">
      <c r="O37" s="19">
        <v>20329.900000000001</v>
      </c>
      <c r="P37" s="20"/>
    </row>
    <row r="38" spans="3:16">
      <c r="O38" s="19">
        <v>329.8</v>
      </c>
      <c r="P38" s="20"/>
    </row>
    <row r="39" spans="3:16">
      <c r="O39" s="22">
        <v>250</v>
      </c>
      <c r="P39" s="20"/>
    </row>
    <row r="40" spans="3:16">
      <c r="O40" s="22">
        <v>192.7</v>
      </c>
      <c r="P40" s="20"/>
    </row>
    <row r="41" spans="3:16">
      <c r="O41" s="19">
        <v>23961.599999999999</v>
      </c>
      <c r="P41" s="20"/>
    </row>
    <row r="42" spans="3:16">
      <c r="O42" s="22">
        <v>2.5</v>
      </c>
      <c r="P42" s="20"/>
    </row>
    <row r="43" spans="3:16">
      <c r="O43" s="18">
        <f>SUM(O7:O42)</f>
        <v>146524.70000000001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TZA</dc:creator>
  <cp:lastModifiedBy>TMNT</cp:lastModifiedBy>
  <cp:lastPrinted>2020-01-22T02:12:54Z</cp:lastPrinted>
  <dcterms:created xsi:type="dcterms:W3CDTF">2016-11-29T00:52:15Z</dcterms:created>
  <dcterms:modified xsi:type="dcterms:W3CDTF">2020-01-22T02:15:29Z</dcterms:modified>
</cp:coreProperties>
</file>